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<sst xmlns="http://schemas.openxmlformats.org/spreadsheetml/2006/main" count="210" uniqueCount="75">
  <si>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</si>
  <si>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</si>
  <si>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</si>
  <si>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</si>
  <si>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</si>
  <si>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</si>
  <si>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</si>
  <si>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</si>
  <si>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</si>
  <si>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</si>
  <si>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</si>
  <si>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</si>
  <si>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</si>
  <si>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</si>
  <si>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</si>
  <si>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</si>
  <si>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</si>
  <si>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</si>
  <si>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</si>
  <si>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</si>
  <si>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</si>
  <si>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</si>
  <si>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</si>
  <si>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</si>
  <si>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</si>
  <si>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</si>
  <si>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</si>
  <si>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</si>
  <si>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</si>
  <si>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</si>
  <si>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</si>
  <si>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</si>
  <si>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</si>
  <si>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</si>
  <si>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</si>
  <si>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</si>
  <si>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</si>
  <si>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</si>
  <si>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</si>
  <si>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</si>
  <si>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</si>
  <si>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</si>
  <si>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</si>
  <si>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</si>
  <si>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</si>
  <si>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</si>
  <si>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</si>
  <si>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</si>
  <si>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</si>
  <si>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Maxime</t>
  </si>
  <si>
    <t>GUILBERT</t>
  </si>
  <si>
    <t>Kyllian</t>
  </si>
  <si>
    <t>CP QUEVILLAIS</t>
  </si>
  <si>
    <t>Tournoi National et Internat.</t>
  </si>
  <si>
    <t>LES ANDELYS TD</t>
  </si>
  <si>
    <t>BRETON</t>
  </si>
  <si>
    <t>ASM AMFREVILLE</t>
  </si>
  <si>
    <t>LELOUP</t>
  </si>
  <si>
    <t>Laurent</t>
  </si>
  <si>
    <t>GOINCOURT TT</t>
  </si>
  <si>
    <t>PROCHASSON</t>
  </si>
  <si>
    <t>Antoine</t>
  </si>
  <si>
    <t>GV HENNEBONT</t>
  </si>
  <si>
    <t>MAUGER</t>
  </si>
  <si>
    <t>Johan</t>
  </si>
  <si>
    <t>ST PIERRE LA GA</t>
  </si>
  <si>
    <t>CHUFFART</t>
  </si>
  <si>
    <t>Pascal</t>
  </si>
  <si>
    <t>BEUVRY L FORET</t>
  </si>
  <si>
    <t>LION</t>
  </si>
  <si>
    <t>Hugo</t>
  </si>
  <si>
    <t>DRAVEIL SC TT</t>
  </si>
  <si>
    <t>CAILLEUX</t>
  </si>
  <si>
    <t>Jean claude</t>
  </si>
  <si>
    <t>U S ETREPAGNY 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</si>
</sst>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3" xfId="54" applyFont="1" applyBorder="1" applyAlignment="1" applyProtection="1">
      <alignment horizontal="centerContinuous"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5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23" fillId="0" borderId="0" xfId="54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22" xfId="54" applyFont="1" applyBorder="1" applyAlignment="1" applyProtection="1">
      <alignment horizontal="left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0" fontId="26" fillId="0" borderId="19" xfId="54" applyFont="1" applyBorder="1" applyAlignment="1" applyProtection="1">
      <alignment horizontal="centerContinuous"/>
      <protection hidden="1"/>
    </xf>
    <xf numFmtId="0" fontId="23" fillId="0" borderId="21" xfId="54" applyFont="1" applyBorder="1" applyAlignment="1" applyProtection="1">
      <alignment horizontal="centerContinuous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23" fillId="0" borderId="0" xfId="54" applyFont="1" applyAlignment="1" applyProtection="1">
      <alignment horizontal="center" vertical="center"/>
      <protection hidden="1"/>
    </xf>
    <xf numFmtId="0" fontId="23" fillId="0" borderId="22" xfId="54" applyFont="1" applyBorder="1" applyAlignment="1" applyProtection="1">
      <alignment horizontal="left" vertical="center"/>
      <protection hidden="1"/>
    </xf>
    <xf numFmtId="0" fontId="23" fillId="0" borderId="0" xfId="54" applyFont="1" applyBorder="1" applyAlignment="1" applyProtection="1">
      <alignment vertical="center"/>
      <protection hidden="1"/>
    </xf>
    <xf numFmtId="0" fontId="23" fillId="0" borderId="0" xfId="54" applyFont="1" applyProtection="1">
      <alignment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6" xfId="53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7633843</v>
      </c>
      <c r="D2">
        <v>60</v>
      </c>
      <c r="E2" t="s">
        <v>50</v>
      </c>
      <c r="F2" t="s">
        <v>51</v>
      </c>
      <c r="H2">
        <v>1275</v>
      </c>
      <c r="I2" t="s">
        <v>40</v>
      </c>
      <c r="J2">
        <v>18760018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53</v>
      </c>
      <c r="AE2" t="s">
        <v>54</v>
      </c>
      <c r="AF2">
        <v>0</v>
      </c>
      <c r="AG2" s="5" t="s">
        <v>40</v>
      </c>
      <c r="AH2" s="1">
        <v>2</v>
      </c>
      <c r="AI2">
        <v>-1991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M3">
        <v>7632329</v>
      </c>
      <c r="N3">
        <v>16</v>
      </c>
      <c r="O3" t="s">
        <v>55</v>
      </c>
      <c r="P3" t="s">
        <v>49</v>
      </c>
      <c r="R3">
        <v>1017</v>
      </c>
      <c r="S3" t="s">
        <v>40</v>
      </c>
      <c r="T3">
        <v>18760320</v>
      </c>
      <c r="U3" t="s">
        <v>56</v>
      </c>
      <c r="V3">
        <v>1</v>
      </c>
      <c r="AD3" t="s">
        <v>53</v>
      </c>
      <c r="AE3" t="s">
        <v>54</v>
      </c>
      <c r="AF3">
        <v>0</v>
      </c>
      <c r="AG3" s="5" t="s">
        <v>40</v>
      </c>
      <c r="AH3" s="2">
        <v>2</v>
      </c>
      <c r="AI3">
        <v>-1992</v>
      </c>
    </row>
    <row r="4" spans="1:35" ht="12.75">
      <c r="A4">
        <v>3</v>
      </c>
      <c r="B4">
        <v>0</v>
      </c>
      <c r="C4">
        <v>6015237</v>
      </c>
      <c r="D4">
        <v>84</v>
      </c>
      <c r="E4" t="s">
        <v>57</v>
      </c>
      <c r="F4" t="s">
        <v>58</v>
      </c>
      <c r="H4">
        <v>977</v>
      </c>
      <c r="I4" t="s">
        <v>40</v>
      </c>
      <c r="J4">
        <v>19600017</v>
      </c>
      <c r="K4" t="s">
        <v>59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53</v>
      </c>
      <c r="AE4" t="s">
        <v>54</v>
      </c>
      <c r="AF4">
        <v>0</v>
      </c>
      <c r="AG4" s="5" t="s">
        <v>40</v>
      </c>
      <c r="AH4" s="2">
        <v>2</v>
      </c>
      <c r="AI4">
        <v>-1993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6811428</v>
      </c>
      <c r="N5">
        <v>111</v>
      </c>
      <c r="O5" t="s">
        <v>60</v>
      </c>
      <c r="P5" t="s">
        <v>61</v>
      </c>
      <c r="Q5">
        <v>0</v>
      </c>
      <c r="R5">
        <v>943</v>
      </c>
      <c r="S5" t="s">
        <v>40</v>
      </c>
      <c r="T5">
        <v>7560039</v>
      </c>
      <c r="U5" t="s">
        <v>62</v>
      </c>
      <c r="V5">
        <v>1</v>
      </c>
      <c r="AD5" t="s">
        <v>53</v>
      </c>
      <c r="AE5" t="s">
        <v>54</v>
      </c>
      <c r="AF5">
        <v>0</v>
      </c>
      <c r="AG5" s="5" t="s">
        <v>40</v>
      </c>
      <c r="AH5" s="2">
        <v>2</v>
      </c>
      <c r="AI5">
        <v>-1994</v>
      </c>
    </row>
    <row r="6" spans="1:35" ht="12.75">
      <c r="A6">
        <v>5</v>
      </c>
      <c r="B6">
        <v>0</v>
      </c>
      <c r="C6">
        <v>2711786</v>
      </c>
      <c r="D6">
        <v>94</v>
      </c>
      <c r="E6" t="s">
        <v>63</v>
      </c>
      <c r="F6" t="s">
        <v>64</v>
      </c>
      <c r="H6">
        <v>1180</v>
      </c>
      <c r="I6" t="s">
        <v>40</v>
      </c>
      <c r="J6">
        <v>18270176</v>
      </c>
      <c r="K6" t="s">
        <v>65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53</v>
      </c>
      <c r="AE6" t="s">
        <v>54</v>
      </c>
      <c r="AF6">
        <v>0</v>
      </c>
      <c r="AG6" s="5" t="s">
        <v>40</v>
      </c>
      <c r="AH6" s="2">
        <v>2</v>
      </c>
      <c r="AI6">
        <v>-1995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>
        <v>5928617</v>
      </c>
      <c r="N7">
        <v>26</v>
      </c>
      <c r="O7" t="s">
        <v>66</v>
      </c>
      <c r="P7" t="s">
        <v>67</v>
      </c>
      <c r="R7">
        <v>1126</v>
      </c>
      <c r="S7" t="s">
        <v>40</v>
      </c>
      <c r="T7">
        <v>10590120</v>
      </c>
      <c r="U7" t="s">
        <v>68</v>
      </c>
      <c r="V7">
        <v>1</v>
      </c>
      <c r="AD7" t="s">
        <v>53</v>
      </c>
      <c r="AE7" t="s">
        <v>54</v>
      </c>
      <c r="AF7">
        <v>0</v>
      </c>
      <c r="AG7" s="5" t="s">
        <v>40</v>
      </c>
      <c r="AH7" s="2">
        <v>2</v>
      </c>
      <c r="AI7">
        <v>-1996</v>
      </c>
    </row>
    <row r="8" spans="1:35" ht="12.75">
      <c r="A8">
        <v>7</v>
      </c>
      <c r="B8">
        <v>0</v>
      </c>
      <c r="C8">
        <v>9138365</v>
      </c>
      <c r="D8">
        <v>88</v>
      </c>
      <c r="E8" t="s">
        <v>69</v>
      </c>
      <c r="F8" t="s">
        <v>70</v>
      </c>
      <c r="H8">
        <v>1081</v>
      </c>
      <c r="I8" t="s">
        <v>40</v>
      </c>
      <c r="J8">
        <v>12910214</v>
      </c>
      <c r="K8" t="s">
        <v>71</v>
      </c>
      <c r="L8">
        <v>1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53</v>
      </c>
      <c r="AE8" t="s">
        <v>54</v>
      </c>
      <c r="AF8">
        <v>0</v>
      </c>
      <c r="AG8" s="5" t="s">
        <v>40</v>
      </c>
      <c r="AH8" s="2">
        <v>2</v>
      </c>
      <c r="AI8">
        <v>-1997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277012</v>
      </c>
      <c r="N9">
        <v>20</v>
      </c>
      <c r="O9" t="s">
        <v>72</v>
      </c>
      <c r="P9" t="s">
        <v>73</v>
      </c>
      <c r="R9">
        <v>1209</v>
      </c>
      <c r="S9" t="s">
        <v>40</v>
      </c>
      <c r="T9">
        <v>18270112</v>
      </c>
      <c r="U9" t="s">
        <v>74</v>
      </c>
      <c r="V9">
        <v>1</v>
      </c>
      <c r="AD9" t="s">
        <v>53</v>
      </c>
      <c r="AE9" t="s">
        <v>54</v>
      </c>
      <c r="AF9">
        <v>0</v>
      </c>
      <c r="AG9" s="5" t="s">
        <v>40</v>
      </c>
      <c r="AH9" s="2">
        <v>2</v>
      </c>
      <c r="AI9">
        <v>-1998</v>
      </c>
    </row>
    <row r="10" spans="1:35" ht="12.75">
      <c r="A10">
        <v>9</v>
      </c>
      <c r="B10">
        <v>0</v>
      </c>
      <c r="C10">
        <v>7633843</v>
      </c>
      <c r="D10">
        <v>60</v>
      </c>
      <c r="E10" t="s">
        <v>50</v>
      </c>
      <c r="F10" t="s">
        <v>51</v>
      </c>
      <c r="H10">
        <v>1275</v>
      </c>
      <c r="I10" t="s">
        <v>40</v>
      </c>
      <c r="J10">
        <v>18760018</v>
      </c>
      <c r="K10" t="s">
        <v>52</v>
      </c>
      <c r="L10">
        <v>1</v>
      </c>
      <c r="M10">
        <v>7632329</v>
      </c>
      <c r="N10">
        <v>16</v>
      </c>
      <c r="O10" t="s">
        <v>55</v>
      </c>
      <c r="P10" t="s">
        <v>49</v>
      </c>
      <c r="R10">
        <v>1017</v>
      </c>
      <c r="S10" t="s">
        <v>40</v>
      </c>
      <c r="T10">
        <v>18760320</v>
      </c>
      <c r="U10" t="s">
        <v>56</v>
      </c>
      <c r="V10">
        <v>0</v>
      </c>
      <c r="AD10" t="s">
        <v>53</v>
      </c>
      <c r="AE10" t="s">
        <v>54</v>
      </c>
      <c r="AF10">
        <v>0</v>
      </c>
      <c r="AG10" s="5" t="s">
        <v>40</v>
      </c>
      <c r="AH10" s="2">
        <v>2</v>
      </c>
      <c r="AI10">
        <v>-1999</v>
      </c>
    </row>
    <row r="11" spans="1:35" ht="12.75">
      <c r="A11">
        <v>10</v>
      </c>
      <c r="B11">
        <v>0</v>
      </c>
      <c r="C11">
        <v>6015237</v>
      </c>
      <c r="D11">
        <v>84</v>
      </c>
      <c r="E11" t="s">
        <v>57</v>
      </c>
      <c r="F11" t="s">
        <v>58</v>
      </c>
      <c r="H11">
        <v>977</v>
      </c>
      <c r="I11" t="s">
        <v>40</v>
      </c>
      <c r="J11">
        <v>19600017</v>
      </c>
      <c r="K11" t="s">
        <v>59</v>
      </c>
      <c r="L11">
        <v>0</v>
      </c>
      <c r="M11">
        <v>6811428</v>
      </c>
      <c r="N11">
        <v>111</v>
      </c>
      <c r="O11" t="s">
        <v>60</v>
      </c>
      <c r="P11" t="s">
        <v>61</v>
      </c>
      <c r="Q11">
        <v>0</v>
      </c>
      <c r="R11">
        <v>943</v>
      </c>
      <c r="S11" t="s">
        <v>40</v>
      </c>
      <c r="T11">
        <v>7560039</v>
      </c>
      <c r="U11" t="s">
        <v>62</v>
      </c>
      <c r="V11">
        <v>1</v>
      </c>
      <c r="AD11" t="s">
        <v>53</v>
      </c>
      <c r="AE11" t="s">
        <v>54</v>
      </c>
      <c r="AF11">
        <v>0</v>
      </c>
      <c r="AG11" s="5" t="s">
        <v>40</v>
      </c>
      <c r="AH11" s="2">
        <v>2</v>
      </c>
      <c r="AI11">
        <v>-2000</v>
      </c>
    </row>
    <row r="12" spans="1:35" ht="12.75">
      <c r="A12">
        <v>11</v>
      </c>
      <c r="B12">
        <v>0</v>
      </c>
      <c r="C12">
        <v>2711786</v>
      </c>
      <c r="D12">
        <v>94</v>
      </c>
      <c r="E12" t="s">
        <v>63</v>
      </c>
      <c r="F12" t="s">
        <v>64</v>
      </c>
      <c r="H12">
        <v>1180</v>
      </c>
      <c r="I12" t="s">
        <v>40</v>
      </c>
      <c r="J12">
        <v>18270176</v>
      </c>
      <c r="K12" t="s">
        <v>65</v>
      </c>
      <c r="L12">
        <v>0</v>
      </c>
      <c r="M12">
        <v>5928617</v>
      </c>
      <c r="N12">
        <v>26</v>
      </c>
      <c r="O12" t="s">
        <v>66</v>
      </c>
      <c r="P12" t="s">
        <v>67</v>
      </c>
      <c r="R12">
        <v>1126</v>
      </c>
      <c r="S12" t="s">
        <v>40</v>
      </c>
      <c r="T12">
        <v>10590120</v>
      </c>
      <c r="U12" t="s">
        <v>68</v>
      </c>
      <c r="V12">
        <v>1</v>
      </c>
      <c r="AD12" t="s">
        <v>53</v>
      </c>
      <c r="AE12" t="s">
        <v>54</v>
      </c>
      <c r="AF12">
        <v>0</v>
      </c>
      <c r="AG12" s="5" t="s">
        <v>40</v>
      </c>
      <c r="AH12" s="2">
        <v>2</v>
      </c>
      <c r="AI12">
        <v>-2001</v>
      </c>
    </row>
    <row r="13" spans="1:35" ht="12.75">
      <c r="A13">
        <v>12</v>
      </c>
      <c r="B13">
        <v>0</v>
      </c>
      <c r="C13">
        <v>9138365</v>
      </c>
      <c r="D13">
        <v>88</v>
      </c>
      <c r="E13" t="s">
        <v>69</v>
      </c>
      <c r="F13" t="s">
        <v>70</v>
      </c>
      <c r="H13">
        <v>1081</v>
      </c>
      <c r="I13" t="s">
        <v>40</v>
      </c>
      <c r="J13">
        <v>12910214</v>
      </c>
      <c r="K13" t="s">
        <v>71</v>
      </c>
      <c r="L13">
        <v>1</v>
      </c>
      <c r="M13">
        <v>277012</v>
      </c>
      <c r="N13">
        <v>20</v>
      </c>
      <c r="O13" t="s">
        <v>72</v>
      </c>
      <c r="P13" t="s">
        <v>73</v>
      </c>
      <c r="R13">
        <v>1209</v>
      </c>
      <c r="S13" t="s">
        <v>40</v>
      </c>
      <c r="T13">
        <v>18270112</v>
      </c>
      <c r="U13" t="s">
        <v>74</v>
      </c>
      <c r="V13">
        <v>0</v>
      </c>
      <c r="AD13" t="s">
        <v>53</v>
      </c>
      <c r="AE13" t="s">
        <v>54</v>
      </c>
      <c r="AF13">
        <v>0</v>
      </c>
      <c r="AG13" s="5" t="s">
        <v>40</v>
      </c>
      <c r="AH13" s="2">
        <v>2</v>
      </c>
      <c r="AI13">
        <v>-2002</v>
      </c>
    </row>
    <row r="14" spans="1:35" ht="12.75">
      <c r="A14">
        <v>13</v>
      </c>
      <c r="B14">
        <v>0</v>
      </c>
      <c r="C14">
        <v>7633843</v>
      </c>
      <c r="D14">
        <v>60</v>
      </c>
      <c r="E14" t="s">
        <v>50</v>
      </c>
      <c r="F14" t="s">
        <v>51</v>
      </c>
      <c r="H14">
        <v>1275</v>
      </c>
      <c r="I14" t="s">
        <v>40</v>
      </c>
      <c r="J14">
        <v>18760018</v>
      </c>
      <c r="K14" t="s">
        <v>52</v>
      </c>
      <c r="L14">
        <v>1</v>
      </c>
      <c r="M14">
        <v>6811428</v>
      </c>
      <c r="N14">
        <v>111</v>
      </c>
      <c r="O14" t="s">
        <v>60</v>
      </c>
      <c r="P14" t="s">
        <v>61</v>
      </c>
      <c r="Q14">
        <v>0</v>
      </c>
      <c r="R14">
        <v>943</v>
      </c>
      <c r="S14" t="s">
        <v>40</v>
      </c>
      <c r="T14">
        <v>7560039</v>
      </c>
      <c r="U14" t="s">
        <v>62</v>
      </c>
      <c r="V14">
        <v>0</v>
      </c>
      <c r="AD14" t="s">
        <v>53</v>
      </c>
      <c r="AE14" t="s">
        <v>54</v>
      </c>
      <c r="AF14">
        <v>0</v>
      </c>
      <c r="AG14" s="5" t="s">
        <v>40</v>
      </c>
      <c r="AH14" s="2">
        <v>2</v>
      </c>
      <c r="AI14">
        <v>-2003</v>
      </c>
    </row>
    <row r="15" spans="1:35" ht="12.75">
      <c r="A15">
        <v>14</v>
      </c>
      <c r="B15">
        <v>0</v>
      </c>
      <c r="C15">
        <v>5928617</v>
      </c>
      <c r="D15">
        <v>26</v>
      </c>
      <c r="E15" t="s">
        <v>66</v>
      </c>
      <c r="F15" t="s">
        <v>67</v>
      </c>
      <c r="H15">
        <v>1126</v>
      </c>
      <c r="I15" t="s">
        <v>40</v>
      </c>
      <c r="J15">
        <v>10590120</v>
      </c>
      <c r="K15" t="s">
        <v>68</v>
      </c>
      <c r="L15">
        <v>0</v>
      </c>
      <c r="M15">
        <v>9138365</v>
      </c>
      <c r="N15">
        <v>88</v>
      </c>
      <c r="O15" t="s">
        <v>69</v>
      </c>
      <c r="P15" t="s">
        <v>70</v>
      </c>
      <c r="R15">
        <v>1081</v>
      </c>
      <c r="S15" t="s">
        <v>40</v>
      </c>
      <c r="T15">
        <v>12910214</v>
      </c>
      <c r="U15" t="s">
        <v>71</v>
      </c>
      <c r="V15">
        <v>1</v>
      </c>
      <c r="AD15" t="s">
        <v>53</v>
      </c>
      <c r="AE15" t="s">
        <v>54</v>
      </c>
      <c r="AF15">
        <v>0</v>
      </c>
      <c r="AG15" s="5" t="s">
        <v>40</v>
      </c>
      <c r="AH15" s="2">
        <v>2</v>
      </c>
      <c r="AI15">
        <v>-2004</v>
      </c>
    </row>
    <row r="16" spans="1:35" ht="12.75">
      <c r="A16">
        <v>15</v>
      </c>
      <c r="B16">
        <v>0</v>
      </c>
      <c r="C16">
        <v>7633843</v>
      </c>
      <c r="D16">
        <v>60</v>
      </c>
      <c r="E16" t="s">
        <v>50</v>
      </c>
      <c r="F16" t="s">
        <v>51</v>
      </c>
      <c r="H16">
        <v>1275</v>
      </c>
      <c r="I16" t="s">
        <v>40</v>
      </c>
      <c r="J16">
        <v>18760018</v>
      </c>
      <c r="K16" t="s">
        <v>52</v>
      </c>
      <c r="L16">
        <v>0</v>
      </c>
      <c r="M16">
        <v>9138365</v>
      </c>
      <c r="N16">
        <v>88</v>
      </c>
      <c r="O16" t="s">
        <v>69</v>
      </c>
      <c r="P16" t="s">
        <v>70</v>
      </c>
      <c r="R16">
        <v>1081</v>
      </c>
      <c r="S16" t="s">
        <v>40</v>
      </c>
      <c r="T16">
        <v>12910214</v>
      </c>
      <c r="U16" t="s">
        <v>71</v>
      </c>
      <c r="V16">
        <v>1</v>
      </c>
      <c r="AD16" t="s">
        <v>53</v>
      </c>
      <c r="AE16" t="s">
        <v>54</v>
      </c>
      <c r="AF16">
        <v>0</v>
      </c>
      <c r="AG16" s="5" t="s">
        <v>40</v>
      </c>
      <c r="AH16" s="2">
        <v>2</v>
      </c>
      <c r="AI16">
        <v>-2005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B8" sqref="AB8:AB9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4"/>
      <c r="AI1" s="95"/>
      <c r="AJ1" s="95"/>
      <c r="AK1" s="95"/>
      <c r="AL1" s="95"/>
      <c r="AM1" s="95"/>
      <c r="AN1" s="95"/>
      <c r="AO1" s="95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3"/>
      <c r="AI2" s="93"/>
      <c r="AJ2" s="93"/>
      <c r="AK2" s="93"/>
      <c r="AL2" s="93"/>
      <c r="AM2" s="93"/>
      <c r="AN2" s="93"/>
      <c r="AO2" s="93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60</v>
      </c>
      <c r="C5" s="38" t="str">
        <f>IF(B5="","",CONCATENATE(VLOOKUP(B7,NP,5,FALSE),"  ",VLOOKUP(B7,NP,6,FALSE)))</f>
        <v>GUILBERT  Kyllian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1275 pts - CP QUEVILLAIS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60</v>
      </c>
      <c r="K7" s="38" t="str">
        <f>IF(J7="","",CONCATENATE(VLOOKUP(J10,NP,5,FALSE),"  ",VLOOKUP(J10,NP,6,FALSE)))</f>
        <v>GUILBERT  Kyllian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1275 pts - CP QUEVILLAIS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60</v>
      </c>
      <c r="S10" s="38" t="str">
        <f>IF(R10="","",CONCATENATE(VLOOKUP(R16,NP,5,FALSE),"  ",VLOOKUP(R16,NP,6,FALSE)))</f>
        <v>GUILBERT  Kyllian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1275 pts - CP QUEVILLAIS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16</v>
      </c>
      <c r="K13" s="38" t="str">
        <f>IF(J13="","",CONCATENATE(VLOOKUP(J10,NP,15,FALSE),"  ",VLOOKUP(J10,NP,16,FALSE)))</f>
        <v>BRETON  Maxime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1017 pts - ASM AMFREVILLE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16</v>
      </c>
      <c r="C15" s="38" t="str">
        <f>IF(B15="","",CONCATENATE(VLOOKUP(B13,NP,15,FALSE),"  ",VLOOKUP(B13,NP,16,FALSE)))</f>
        <v>BRETON  Maxime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1017 pts - ASM AMFREVILLE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60</v>
      </c>
      <c r="AA16" s="38" t="str">
        <f>IF(Z16="","",CONCATENATE(VLOOKUP(Z28,NP,5,FALSE),"  ",VLOOKUP(Z28,NP,6,FALSE)))</f>
        <v>GUILBERT  Kyllian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84</v>
      </c>
      <c r="C17" s="38" t="str">
        <f>IF(B17="","",CONCATENATE(VLOOKUP(B19,NP,5,FALSE),"  ",VLOOKUP(B19,NP,6,FALSE)))</f>
        <v>LELOUP  Laurent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1275 pts - CP QUEVILLAIS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977 pts - GOINCOURT TT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84</v>
      </c>
      <c r="K19" s="38" t="str">
        <f>IF(J19="","",CONCATENATE(VLOOKUP(J22,NP,5,FALSE),"  ",VLOOKUP(J22,NP,6,FALSE)))</f>
        <v>LELOUP  Laurent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977 pts - GOINCOURT TT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111</v>
      </c>
      <c r="S22" s="38" t="str">
        <f>IF(R22="","",CONCATENATE(VLOOKUP(R16,NP,15,FALSE),"  ",VLOOKUP(R16,NP,16,FALSE)))</f>
        <v>PROCHASSON  Antoine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943 pts - GV HENNEBONT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111</v>
      </c>
      <c r="K25" s="38" t="str">
        <f>IF(J25="","",CONCATENATE(VLOOKUP(J22,NP,15,FALSE),"  ",VLOOKUP(J22,NP,16,FALSE)))</f>
        <v>PROCHASSON  Antoine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943 pts - GV HENNEBONT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111</v>
      </c>
      <c r="C27" s="38" t="str">
        <f>IF(B27="","",CONCATENATE(VLOOKUP(B25,NP,15,FALSE),"  ",VLOOKUP(B25,NP,16,FALSE)))</f>
        <v>PROCHASSON  Antoine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943 pts - GV HENNEBONT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88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LION  Hugo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94</v>
      </c>
      <c r="C29" s="38" t="str">
        <f>IF(B29="","",CONCATENATE(VLOOKUP(B31,NP,5,FALSE),"  ",VLOOKUP(B31,NP,6,FALSE)))</f>
        <v>MAUGER  Johan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1081 pts - DRAVEIL SC TT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1180 pts - ST PIERRE LA GA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94</v>
      </c>
      <c r="K31" s="38" t="str">
        <f>IF(J31="","",CONCATENATE(VLOOKUP(J34,NP,5,FALSE),"  ",VLOOKUP(J34,NP,6,FALSE)))</f>
        <v>MAUGER  Johan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1180 pts - ST PIERRE LA GA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26</v>
      </c>
      <c r="S34" s="38" t="str">
        <f>IF(R34="","",CONCATENATE(VLOOKUP(R40,NP,5,FALSE),"  ",VLOOKUP(R40,NP,6,FALSE)))</f>
        <v>CHUFFART  Pascal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1126 pts - BEUVRY L FORET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26</v>
      </c>
      <c r="K37" s="38" t="str">
        <f>IF(J37="","",CONCATENATE(VLOOKUP(J34,NP,15,FALSE),"  ",VLOOKUP(J34,NP,16,FALSE)))</f>
        <v>CHUFFART  Pascal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1126 pts - BEUVRY L FORET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26</v>
      </c>
      <c r="C39" s="38" t="str">
        <f>IF(B39="","",CONCATENATE(VLOOKUP(B37,NP,15,FALSE),"  ",VLOOKUP(B37,NP,16,FALSE)))</f>
        <v>CHUFFART  Pascal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1126 pts - BEUVRY L FORET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88</v>
      </c>
      <c r="AA40" s="38" t="str">
        <f>IF(Z40="","",CONCATENATE(VLOOKUP(Z28,NP,15,FALSE),"  ",VLOOKUP(Z28,NP,16,FALSE)))</f>
        <v>LION  Hugo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88</v>
      </c>
      <c r="C41" s="38" t="str">
        <f>IF(B41="","",CONCATENATE(VLOOKUP(B43,NP,5,FALSE),"  ",VLOOKUP(B43,NP,6,FALSE)))</f>
        <v>LION  Hugo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1081 pts - DRAVEIL SC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1081 pts - DRAVEIL SC TT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88</v>
      </c>
      <c r="K43" s="38" t="str">
        <f>IF(J43="","",CONCATENATE(VLOOKUP(J46,NP,5,FALSE),"  ",VLOOKUP(J46,NP,6,FALSE)))</f>
        <v>LION  Hugo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1081 pts - DRAVEIL SC TT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6">
        <f>IF(B45="","",CONCATENATE(VLOOKUP(B43,NP,18,FALSE)," pts - ",VLOOKUP(B43,NP,21,FALSE)))</f>
      </c>
      <c r="D46" s="96"/>
      <c r="E46" s="96"/>
      <c r="F46" s="96"/>
      <c r="G46" s="96"/>
      <c r="H46" s="96"/>
      <c r="I46" s="96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88</v>
      </c>
      <c r="S46" s="38" t="str">
        <f>IF(R46="","",CONCATENATE(VLOOKUP(R40,NP,15,FALSE),"  ",VLOOKUP(R40,NP,16,FALSE)))</f>
        <v>LION  Hugo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7" t="str">
        <f>IF('Liste des parties'!$AH$3&lt;10000,'Date Tournoi'!$B$2,'Liste des parties'!$AH$3)</f>
        <v>1er septembre 2009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1081 pts - DRAVEIL SC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6" t="str">
        <f>'Liste des parties'!$AD$2</f>
        <v>Tournoi National et Internat.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9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20</v>
      </c>
      <c r="K49" s="38" t="str">
        <f>IF(J49="","",CONCATENATE(VLOOKUP(J46,NP,15,FALSE),"  ",VLOOKUP(J46,NP,16,FALSE)))</f>
        <v>CAILLEUX  Jean claude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1209 pts - U S ETREPAGNY 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6" t="str">
        <f>'Liste des parties'!$AE$2</f>
        <v>LES ANDELYS TD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9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20</v>
      </c>
      <c r="C51" s="38" t="str">
        <f>IF(B51="","",CONCATENATE(VLOOKUP(B49,NP,15,FALSE),"  ",VLOOKUP(B49,NP,16,FALSE)))</f>
        <v>CAILLEUX  Jean claude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1209 pts - U S ETREPAGNY 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2004-03-22T10:12:48Z</cp:lastPrinted>
  <dcterms:created xsi:type="dcterms:W3CDTF">2003-05-26T12:43:52Z</dcterms:created>
  <dcterms:modified xsi:type="dcterms:W3CDTF">2014-10-04T16:02:11Z</dcterms:modified>
  <cp:category/>
  <cp:version/>
  <cp:contentType/>
  <cp:contentStatus/>
</cp:coreProperties>
</file>